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U12" i="1"/>
  <c r="E18" i="1" s="1"/>
  <c r="T12" i="1"/>
  <c r="S12" i="1"/>
  <c r="R12" i="1"/>
  <c r="Q12" i="1"/>
  <c r="P12" i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L18" i="1" l="1"/>
  <c r="K18" i="1"/>
  <c r="M18" i="1"/>
  <c r="E19" i="1"/>
  <c r="H19" i="1"/>
  <c r="F19" i="1"/>
  <c r="D13" i="1"/>
  <c r="I19" i="1"/>
  <c r="M16" i="1"/>
  <c r="O12" i="1"/>
  <c r="N12" i="1" s="1"/>
  <c r="N16" i="1" s="1"/>
  <c r="G19" i="1"/>
  <c r="L16" i="1"/>
  <c r="K16" i="1"/>
  <c r="M19" i="1" l="1"/>
  <c r="K19" i="1"/>
  <c r="L19" i="1"/>
  <c r="O16" i="1"/>
  <c r="O19" i="1" l="1"/>
  <c r="N19" i="1" s="1"/>
</calcChain>
</file>

<file path=xl/sharedStrings.xml><?xml version="1.0" encoding="utf-8"?>
<sst xmlns="http://schemas.openxmlformats.org/spreadsheetml/2006/main" count="85" uniqueCount="57">
  <si>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</si>
  <si>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</si>
  <si>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</si>
  <si>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</si>
  <si>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</si>
  <si>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</si>
  <si>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</si>
  <si>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</si>
  <si>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</si>
  <si>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</si>
  <si>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</si>
  <si>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</si>
  <si>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</si>
  <si>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</si>
  <si>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</si>
  <si>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</si>
  <si>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</si>
  <si>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</si>
  <si>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</si>
  <si>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</si>
  <si>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</si>
  <si>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</si>
  <si>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</si>
  <si>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</si>
  <si>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</si>
  <si>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</si>
  <si>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</si>
  <si>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</si>
  <si>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</si>
  <si>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</si>
  <si>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</si>
  <si>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</si>
  <si>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</si>
  <si>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</si>
  <si>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</si>
  <si>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</si>
  <si>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</si>
  <si>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</si>
  <si>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</si>
  <si>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</si>
  <si>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</si>
  <si>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</si>
  <si>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</si>
  <si>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Jasmiina Korolainen</t>
  </si>
  <si>
    <t>23.6.2000   Mikkeli</t>
  </si>
  <si>
    <t>SiiPe = Siilinjärven Pesis  (1987),  kasvattajaseura</t>
  </si>
  <si>
    <t>SiiPe  2</t>
  </si>
  <si>
    <t>31.08. 2019  LaVe - SiiPe  0-2  (0-5, 1-5)</t>
  </si>
  <si>
    <t>2.  ottelu</t>
  </si>
  <si>
    <t>9.  ottelu</t>
  </si>
  <si>
    <t>12.08. 2020  SiiPe - Pesä Ysit  0-1  (4-4, 3-6)</t>
  </si>
  <si>
    <t>19 v   2 kk   8 pv</t>
  </si>
  <si>
    <t>19 v   2 kk   9 pv</t>
  </si>
  <si>
    <t>20 v   1 kk 20 pv</t>
  </si>
  <si>
    <t>11.</t>
  </si>
  <si>
    <t>13.</t>
  </si>
  <si>
    <t>01.09. 2019  SiPe - LaVe  2-0  (8-3, 4-1)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</si>
</sst>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2017</v>
      </c>
      <c r="C4" s="67"/>
      <c r="D4" s="68" t="s">
        <v>39</v>
      </c>
      <c r="E4" s="67"/>
      <c r="F4" s="69" t="s">
        <v>40</v>
      </c>
      <c r="G4" s="70"/>
      <c r="H4" s="71"/>
      <c r="I4" s="67"/>
      <c r="J4" s="67"/>
      <c r="K4" s="67"/>
      <c r="L4" s="67"/>
      <c r="M4" s="67"/>
      <c r="N4" s="6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2018</v>
      </c>
      <c r="C5" s="67"/>
      <c r="D5" s="68" t="s">
        <v>39</v>
      </c>
      <c r="E5" s="67"/>
      <c r="F5" s="69" t="s">
        <v>40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67">
        <v>2019</v>
      </c>
      <c r="C6" s="67"/>
      <c r="D6" s="68" t="s">
        <v>46</v>
      </c>
      <c r="E6" s="67"/>
      <c r="F6" s="69" t="s">
        <v>40</v>
      </c>
      <c r="G6" s="70"/>
      <c r="H6" s="71"/>
      <c r="I6" s="67"/>
      <c r="J6" s="67"/>
      <c r="K6" s="67"/>
      <c r="L6" s="67"/>
      <c r="M6" s="67"/>
      <c r="N6" s="67"/>
      <c r="O6" s="25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27">
        <v>2019</v>
      </c>
      <c r="C7" s="27"/>
      <c r="D7" s="28" t="s">
        <v>39</v>
      </c>
      <c r="E7" s="27"/>
      <c r="F7" s="29" t="s">
        <v>34</v>
      </c>
      <c r="G7" s="66"/>
      <c r="H7" s="65"/>
      <c r="I7" s="27"/>
      <c r="J7" s="27"/>
      <c r="K7" s="27"/>
      <c r="L7" s="27"/>
      <c r="M7" s="27"/>
      <c r="N7" s="27"/>
      <c r="O7" s="34"/>
      <c r="P7" s="30"/>
      <c r="Q7" s="30"/>
      <c r="R7" s="30"/>
      <c r="S7" s="30"/>
      <c r="T7" s="30"/>
      <c r="U7" s="31">
        <v>3</v>
      </c>
      <c r="V7" s="31">
        <v>0</v>
      </c>
      <c r="W7" s="31">
        <v>1</v>
      </c>
      <c r="X7" s="31">
        <v>0</v>
      </c>
      <c r="Y7" s="31">
        <v>5</v>
      </c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67">
        <v>2020</v>
      </c>
      <c r="C8" s="67"/>
      <c r="D8" s="68" t="s">
        <v>46</v>
      </c>
      <c r="E8" s="67"/>
      <c r="F8" s="69" t="s">
        <v>40</v>
      </c>
      <c r="G8" s="70"/>
      <c r="H8" s="71"/>
      <c r="I8" s="67"/>
      <c r="J8" s="67"/>
      <c r="K8" s="67"/>
      <c r="L8" s="67"/>
      <c r="M8" s="67"/>
      <c r="N8" s="67"/>
      <c r="O8" s="25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30">
        <v>2020</v>
      </c>
      <c r="C9" s="30" t="s">
        <v>54</v>
      </c>
      <c r="D9" s="32" t="s">
        <v>39</v>
      </c>
      <c r="E9" s="30">
        <v>8</v>
      </c>
      <c r="F9" s="30">
        <v>0</v>
      </c>
      <c r="G9" s="30">
        <v>0</v>
      </c>
      <c r="H9" s="30">
        <v>1</v>
      </c>
      <c r="I9" s="30">
        <v>4</v>
      </c>
      <c r="J9" s="30">
        <v>4</v>
      </c>
      <c r="K9" s="30">
        <v>0</v>
      </c>
      <c r="L9" s="30">
        <v>0</v>
      </c>
      <c r="M9" s="30">
        <v>0</v>
      </c>
      <c r="N9" s="33">
        <v>0.182</v>
      </c>
      <c r="O9" s="34">
        <v>22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67">
        <v>2021</v>
      </c>
      <c r="C10" s="67"/>
      <c r="D10" s="68" t="s">
        <v>46</v>
      </c>
      <c r="E10" s="67"/>
      <c r="F10" s="69" t="s">
        <v>40</v>
      </c>
      <c r="G10" s="70"/>
      <c r="H10" s="71"/>
      <c r="I10" s="67"/>
      <c r="J10" s="67"/>
      <c r="K10" s="67"/>
      <c r="L10" s="67"/>
      <c r="M10" s="67"/>
      <c r="N10" s="67"/>
      <c r="O10" s="25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87">
        <v>2021</v>
      </c>
      <c r="C11" s="87" t="s">
        <v>55</v>
      </c>
      <c r="D11" s="88" t="s">
        <v>39</v>
      </c>
      <c r="E11" s="87">
        <v>17</v>
      </c>
      <c r="F11" s="87">
        <v>0</v>
      </c>
      <c r="G11" s="87">
        <v>6</v>
      </c>
      <c r="H11" s="87">
        <v>0</v>
      </c>
      <c r="I11" s="87">
        <v>23</v>
      </c>
      <c r="J11" s="87">
        <v>1</v>
      </c>
      <c r="K11" s="87">
        <v>7</v>
      </c>
      <c r="L11" s="87">
        <v>9</v>
      </c>
      <c r="M11" s="87">
        <v>6</v>
      </c>
      <c r="N11" s="89">
        <v>0.377</v>
      </c>
      <c r="O11" s="90">
        <v>61</v>
      </c>
      <c r="P11" s="30"/>
      <c r="Q11" s="30"/>
      <c r="R11" s="30"/>
      <c r="S11" s="30"/>
      <c r="T11" s="30"/>
      <c r="U11" s="31">
        <v>5</v>
      </c>
      <c r="V11" s="31">
        <v>0</v>
      </c>
      <c r="W11" s="31">
        <v>6</v>
      </c>
      <c r="X11" s="31">
        <v>0</v>
      </c>
      <c r="Y11" s="31">
        <v>10</v>
      </c>
      <c r="Z11" s="30"/>
      <c r="AA11" s="30"/>
      <c r="AB11" s="30"/>
      <c r="AC11" s="30"/>
      <c r="AD11" s="30"/>
      <c r="AE11" s="30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25</v>
      </c>
      <c r="F12" s="18">
        <f t="shared" si="0"/>
        <v>0</v>
      </c>
      <c r="G12" s="18">
        <f t="shared" si="0"/>
        <v>6</v>
      </c>
      <c r="H12" s="18">
        <f t="shared" si="0"/>
        <v>1</v>
      </c>
      <c r="I12" s="18">
        <f t="shared" si="0"/>
        <v>27</v>
      </c>
      <c r="J12" s="18">
        <f t="shared" si="0"/>
        <v>5</v>
      </c>
      <c r="K12" s="18">
        <f t="shared" si="0"/>
        <v>7</v>
      </c>
      <c r="L12" s="18">
        <f t="shared" si="0"/>
        <v>9</v>
      </c>
      <c r="M12" s="18">
        <f t="shared" si="0"/>
        <v>6</v>
      </c>
      <c r="N12" s="35">
        <f>PRODUCT(I12/O12)</f>
        <v>0.3253012048192771</v>
      </c>
      <c r="O12" s="36">
        <f>SUM(O5:O11)</f>
        <v>83</v>
      </c>
      <c r="P12" s="18">
        <f t="shared" ref="P12:AE12" si="1">SUM(P4:P11)</f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8</v>
      </c>
      <c r="V12" s="18">
        <f t="shared" si="1"/>
        <v>0</v>
      </c>
      <c r="W12" s="18">
        <f t="shared" si="1"/>
        <v>7</v>
      </c>
      <c r="X12" s="18">
        <f t="shared" si="1"/>
        <v>0</v>
      </c>
      <c r="Y12" s="18">
        <f t="shared" si="1"/>
        <v>15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32" t="s">
        <v>2</v>
      </c>
      <c r="C13" s="37"/>
      <c r="D13" s="38">
        <f>SUM(F12:H12)+((I12-F12-G12)/3)+(E12/3)+(Z12*25)+(AA12*25)+(AB12*10)+(AC12*25)+(AD12*20)+(AE12*15)</f>
        <v>22.333333333333336</v>
      </c>
      <c r="E13" s="1"/>
      <c r="F13" s="1"/>
      <c r="G13" s="1"/>
      <c r="H13" s="1"/>
      <c r="I13" s="1"/>
      <c r="J13" s="1"/>
      <c r="K13" s="1"/>
      <c r="L13" s="1"/>
      <c r="M13" s="1"/>
      <c r="N13" s="3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0"/>
      <c r="AE13" s="1"/>
      <c r="AF13" s="23"/>
      <c r="AG13" s="24"/>
      <c r="AH13" s="24"/>
      <c r="AI13" s="24"/>
      <c r="AJ13" s="24"/>
      <c r="AK13" s="7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9"/>
      <c r="O14" s="41"/>
      <c r="P14" s="1"/>
      <c r="Q14" s="4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24"/>
      <c r="AI14" s="24"/>
      <c r="AJ14" s="24"/>
      <c r="AK14" s="7"/>
    </row>
    <row r="15" spans="1:37" ht="15" customHeight="1" x14ac:dyDescent="0.25">
      <c r="A15" s="1"/>
      <c r="B15" s="22" t="s">
        <v>16</v>
      </c>
      <c r="C15" s="43"/>
      <c r="D15" s="43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35" t="s">
        <v>37</v>
      </c>
      <c r="O15" s="25"/>
      <c r="P15" s="44" t="s">
        <v>35</v>
      </c>
      <c r="Q15" s="12"/>
      <c r="R15" s="12"/>
      <c r="S15" s="12"/>
      <c r="T15" s="45"/>
      <c r="U15" s="45"/>
      <c r="V15" s="45"/>
      <c r="W15" s="45"/>
      <c r="X15" s="45"/>
      <c r="Y15" s="12"/>
      <c r="Z15" s="12"/>
      <c r="AA15" s="12"/>
      <c r="AB15" s="12"/>
      <c r="AC15" s="12"/>
      <c r="AD15" s="12"/>
      <c r="AE15" s="46"/>
      <c r="AF15" s="23"/>
      <c r="AG15" s="24"/>
      <c r="AH15" s="24"/>
      <c r="AI15" s="24"/>
      <c r="AJ15" s="24"/>
      <c r="AK15" s="7"/>
    </row>
    <row r="16" spans="1:37" ht="15" customHeight="1" x14ac:dyDescent="0.2">
      <c r="A16" s="1"/>
      <c r="B16" s="44" t="s">
        <v>17</v>
      </c>
      <c r="C16" s="12"/>
      <c r="D16" s="46"/>
      <c r="E16" s="30">
        <f>PRODUCT(E12)</f>
        <v>25</v>
      </c>
      <c r="F16" s="30">
        <f>PRODUCT(F12)</f>
        <v>0</v>
      </c>
      <c r="G16" s="30">
        <f>PRODUCT(G12)</f>
        <v>6</v>
      </c>
      <c r="H16" s="30">
        <f>PRODUCT(H12)</f>
        <v>1</v>
      </c>
      <c r="I16" s="30">
        <f>PRODUCT(I12)</f>
        <v>27</v>
      </c>
      <c r="J16" s="1"/>
      <c r="K16" s="47">
        <f>PRODUCT((F16+G16)/E16)</f>
        <v>0.24</v>
      </c>
      <c r="L16" s="47">
        <f>PRODUCT(H16/E16)</f>
        <v>0.04</v>
      </c>
      <c r="M16" s="47">
        <f>PRODUCT(I16/E16)</f>
        <v>1.08</v>
      </c>
      <c r="N16" s="48">
        <f>PRODUCT(N12)</f>
        <v>0.3253012048192771</v>
      </c>
      <c r="O16" s="25">
        <f>PRODUCT(O12)</f>
        <v>83</v>
      </c>
      <c r="P16" s="72" t="s">
        <v>21</v>
      </c>
      <c r="Q16" s="73"/>
      <c r="R16" s="74" t="s">
        <v>47</v>
      </c>
      <c r="S16" s="74"/>
      <c r="T16" s="74"/>
      <c r="U16" s="74"/>
      <c r="V16" s="74"/>
      <c r="W16" s="74"/>
      <c r="X16" s="74"/>
      <c r="Y16" s="74"/>
      <c r="Z16" s="74"/>
      <c r="AA16" s="75" t="s">
        <v>36</v>
      </c>
      <c r="AB16" s="74"/>
      <c r="AC16" s="76" t="s">
        <v>51</v>
      </c>
      <c r="AD16" s="74"/>
      <c r="AE16" s="76"/>
      <c r="AF16" s="23"/>
      <c r="AG16" s="1"/>
      <c r="AH16" s="24"/>
      <c r="AI16" s="24"/>
      <c r="AJ16" s="24"/>
      <c r="AK16" s="7"/>
    </row>
    <row r="17" spans="1:37" ht="15" customHeight="1" x14ac:dyDescent="0.2">
      <c r="A17" s="1"/>
      <c r="B17" s="49" t="s">
        <v>18</v>
      </c>
      <c r="C17" s="50"/>
      <c r="D17" s="51"/>
      <c r="E17" s="30"/>
      <c r="F17" s="30"/>
      <c r="G17" s="30"/>
      <c r="H17" s="30"/>
      <c r="I17" s="30"/>
      <c r="J17" s="1"/>
      <c r="K17" s="47"/>
      <c r="L17" s="47"/>
      <c r="M17" s="47"/>
      <c r="N17" s="33"/>
      <c r="O17" s="25"/>
      <c r="P17" s="77" t="s">
        <v>41</v>
      </c>
      <c r="Q17" s="78"/>
      <c r="R17" s="79" t="s">
        <v>56</v>
      </c>
      <c r="S17" s="79"/>
      <c r="T17" s="79"/>
      <c r="U17" s="79"/>
      <c r="V17" s="79"/>
      <c r="W17" s="79"/>
      <c r="X17" s="79"/>
      <c r="Y17" s="79"/>
      <c r="Z17" s="79"/>
      <c r="AA17" s="80" t="s">
        <v>48</v>
      </c>
      <c r="AB17" s="79"/>
      <c r="AC17" s="81" t="s">
        <v>52</v>
      </c>
      <c r="AD17" s="79"/>
      <c r="AE17" s="81"/>
      <c r="AF17" s="23"/>
      <c r="AG17" s="1"/>
      <c r="AH17" s="24"/>
      <c r="AI17" s="24"/>
      <c r="AJ17" s="24"/>
      <c r="AK17" s="7"/>
    </row>
    <row r="18" spans="1:37" ht="15" customHeight="1" x14ac:dyDescent="0.2">
      <c r="A18" s="1"/>
      <c r="B18" s="52" t="s">
        <v>19</v>
      </c>
      <c r="C18" s="53"/>
      <c r="D18" s="54"/>
      <c r="E18" s="31">
        <f>PRODUCT(U12)</f>
        <v>8</v>
      </c>
      <c r="F18" s="31">
        <f>PRODUCT(V12)</f>
        <v>0</v>
      </c>
      <c r="G18" s="31">
        <f>PRODUCT(W12)</f>
        <v>7</v>
      </c>
      <c r="H18" s="31">
        <f>PRODUCT(X12)</f>
        <v>0</v>
      </c>
      <c r="I18" s="31">
        <f>PRODUCT(Y12)</f>
        <v>15</v>
      </c>
      <c r="J18" s="1"/>
      <c r="K18" s="55">
        <f>PRODUCT((F18+G18)/E18)</f>
        <v>0.875</v>
      </c>
      <c r="L18" s="55">
        <f>PRODUCT(H18/E18)</f>
        <v>0</v>
      </c>
      <c r="M18" s="55">
        <f>PRODUCT(I18/E18)</f>
        <v>1.875</v>
      </c>
      <c r="N18" s="56">
        <v>0.35699999999999998</v>
      </c>
      <c r="O18" s="25">
        <v>43</v>
      </c>
      <c r="P18" s="77" t="s">
        <v>42</v>
      </c>
      <c r="Q18" s="78"/>
      <c r="R18" s="79" t="s">
        <v>50</v>
      </c>
      <c r="S18" s="79"/>
      <c r="T18" s="79"/>
      <c r="U18" s="79"/>
      <c r="V18" s="79"/>
      <c r="W18" s="79"/>
      <c r="X18" s="79"/>
      <c r="Y18" s="79"/>
      <c r="Z18" s="79"/>
      <c r="AA18" s="80" t="s">
        <v>49</v>
      </c>
      <c r="AB18" s="79"/>
      <c r="AC18" s="81" t="s">
        <v>53</v>
      </c>
      <c r="AD18" s="79"/>
      <c r="AE18" s="81"/>
      <c r="AF18" s="23"/>
      <c r="AG18" s="1"/>
      <c r="AH18" s="8"/>
      <c r="AI18" s="8"/>
      <c r="AJ18" s="8"/>
      <c r="AK18" s="7"/>
    </row>
    <row r="19" spans="1:37" ht="15" customHeight="1" x14ac:dyDescent="0.2">
      <c r="A19" s="1"/>
      <c r="B19" s="57" t="s">
        <v>20</v>
      </c>
      <c r="C19" s="58"/>
      <c r="D19" s="59"/>
      <c r="E19" s="18">
        <f>SUM(E16:E18)</f>
        <v>33</v>
      </c>
      <c r="F19" s="18">
        <f>SUM(F16:F18)</f>
        <v>0</v>
      </c>
      <c r="G19" s="18">
        <f>SUM(G16:G18)</f>
        <v>13</v>
      </c>
      <c r="H19" s="18">
        <f>SUM(H16:H18)</f>
        <v>1</v>
      </c>
      <c r="I19" s="18">
        <f>SUM(I16:I18)</f>
        <v>42</v>
      </c>
      <c r="J19" s="1"/>
      <c r="K19" s="60">
        <f>PRODUCT((F19+G19)/E19)</f>
        <v>0.39393939393939392</v>
      </c>
      <c r="L19" s="60">
        <f>PRODUCT(H19/E19)</f>
        <v>3.0303030303030304E-2</v>
      </c>
      <c r="M19" s="60">
        <f>PRODUCT(I19/E19)</f>
        <v>1.2727272727272727</v>
      </c>
      <c r="N19" s="35">
        <f>PRODUCT(I19/O19)</f>
        <v>0.33333333333333331</v>
      </c>
      <c r="O19" s="25">
        <f>SUM(O16:O18)</f>
        <v>126</v>
      </c>
      <c r="P19" s="82" t="s">
        <v>22</v>
      </c>
      <c r="Q19" s="83"/>
      <c r="R19" s="84"/>
      <c r="S19" s="84"/>
      <c r="T19" s="84"/>
      <c r="U19" s="84"/>
      <c r="V19" s="84"/>
      <c r="W19" s="84"/>
      <c r="X19" s="84"/>
      <c r="Y19" s="84"/>
      <c r="Z19" s="84"/>
      <c r="AA19" s="85"/>
      <c r="AB19" s="84"/>
      <c r="AC19" s="85"/>
      <c r="AD19" s="84"/>
      <c r="AE19" s="86"/>
      <c r="AF19" s="23"/>
      <c r="AG19" s="1"/>
      <c r="AH19" s="24"/>
      <c r="AI19" s="24"/>
      <c r="AJ19" s="24"/>
      <c r="AK19" s="7"/>
    </row>
    <row r="20" spans="1:37" s="9" customFormat="1" ht="15" customHeight="1" x14ac:dyDescent="0.25">
      <c r="A20" s="1"/>
      <c r="B20" s="40"/>
      <c r="C20" s="40"/>
      <c r="D20" s="40"/>
      <c r="E20" s="40"/>
      <c r="F20" s="40"/>
      <c r="G20" s="40"/>
      <c r="H20" s="40"/>
      <c r="I20" s="40"/>
      <c r="J20" s="1"/>
      <c r="K20" s="40"/>
      <c r="L20" s="40"/>
      <c r="M20" s="40"/>
      <c r="N20" s="39"/>
      <c r="O20" s="25"/>
      <c r="P20" s="1"/>
      <c r="Q20" s="42"/>
      <c r="R20" s="1"/>
      <c r="S20" s="1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1"/>
      <c r="AH20" s="8"/>
      <c r="AI20" s="8"/>
      <c r="AJ20" s="8"/>
      <c r="AK20" s="7"/>
    </row>
    <row r="21" spans="1:37" ht="15" customHeight="1" x14ac:dyDescent="0.25">
      <c r="A21" s="1"/>
      <c r="B21" s="1" t="s">
        <v>38</v>
      </c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1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1"/>
      <c r="Q73" s="1"/>
      <c r="R73" s="1"/>
      <c r="S73" s="1"/>
      <c r="T73" s="25"/>
      <c r="U73" s="25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5"/>
      <c r="P74" s="1"/>
      <c r="Q74" s="1"/>
      <c r="R74" s="1"/>
      <c r="S74" s="1"/>
      <c r="T74" s="25"/>
      <c r="U74" s="25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8"/>
      <c r="AH74" s="8"/>
      <c r="AI74" s="8"/>
      <c r="AJ74" s="8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5"/>
      <c r="P75" s="1"/>
      <c r="Q75" s="1"/>
      <c r="R75" s="1"/>
      <c r="S75" s="1"/>
      <c r="T75" s="25"/>
      <c r="U75" s="25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8"/>
      <c r="AH75" s="8"/>
      <c r="AI75" s="8"/>
      <c r="AJ75" s="8"/>
      <c r="AK75" s="7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5"/>
      <c r="P76" s="1"/>
      <c r="Q76" s="1"/>
      <c r="R76" s="1"/>
      <c r="S76" s="1"/>
      <c r="T76" s="25"/>
      <c r="U76" s="25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7"/>
      <c r="AG76" s="8"/>
      <c r="AH76" s="8"/>
      <c r="AI76" s="8"/>
      <c r="AJ76" s="8"/>
      <c r="AK76" s="7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3"/>
      <c r="M77" s="63"/>
      <c r="N77" s="63"/>
      <c r="O77" s="41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7"/>
      <c r="AG77" s="8"/>
    </row>
  </sheetData>
  <sortState ref="B9:W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2021-09-27T19:34:20Z</dcterms:modified>
</cp:coreProperties>
</file>